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8-2019\Keuzevak ondernemen nieuw\"/>
    </mc:Choice>
  </mc:AlternateContent>
  <bookViews>
    <workbookView xWindow="0" yWindow="0" windowWidth="20490" windowHeight="7755"/>
  </bookViews>
  <sheets>
    <sheet name="Investeringsbegroting" sheetId="1" r:id="rId1"/>
    <sheet name="Financieringsbegroting" sheetId="2" r:id="rId2"/>
    <sheet name="Exploitatiebegroting" sheetId="3" r:id="rId3"/>
    <sheet name="Liquiditeitsbegroting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3" l="1"/>
  <c r="B18" i="2"/>
  <c r="C23" i="4" l="1"/>
  <c r="D23" i="4"/>
  <c r="B23" i="4"/>
  <c r="C22" i="4"/>
  <c r="B17" i="3"/>
  <c r="D22" i="4" s="1"/>
  <c r="B15" i="3"/>
  <c r="C18" i="4"/>
  <c r="D18" i="4"/>
  <c r="B18" i="4"/>
  <c r="C16" i="4"/>
  <c r="D16" i="4"/>
  <c r="B16" i="4"/>
  <c r="B8" i="3"/>
  <c r="B35" i="3"/>
  <c r="B14" i="3" s="1"/>
  <c r="C20" i="4"/>
  <c r="B9" i="3" l="1"/>
  <c r="B10" i="3" s="1"/>
  <c r="B10" i="4"/>
  <c r="B12" i="4" s="1"/>
  <c r="B22" i="4"/>
  <c r="B20" i="4"/>
  <c r="D20" i="4"/>
  <c r="B18" i="3"/>
  <c r="B17" i="4"/>
  <c r="D17" i="4"/>
  <c r="C17" i="4"/>
  <c r="D12" i="4"/>
  <c r="C12" i="4"/>
  <c r="D24" i="4" l="1"/>
  <c r="D28" i="4" s="1"/>
  <c r="C24" i="4"/>
  <c r="C28" i="4" s="1"/>
  <c r="B24" i="4"/>
  <c r="B28" i="4" s="1"/>
  <c r="D27" i="4"/>
  <c r="C27" i="4"/>
  <c r="B27" i="4"/>
  <c r="B20" i="3"/>
  <c r="C19" i="2"/>
  <c r="C15" i="2"/>
  <c r="C10" i="2"/>
  <c r="C21" i="2" l="1"/>
  <c r="B21" i="3"/>
  <c r="B22" i="3" s="1"/>
  <c r="D30" i="4"/>
  <c r="B30" i="4"/>
  <c r="B34" i="4" s="1"/>
  <c r="C32" i="4" s="1"/>
  <c r="C30" i="4"/>
  <c r="C20" i="1"/>
  <c r="C16" i="1"/>
  <c r="C11" i="1"/>
  <c r="A5" i="2"/>
  <c r="A5" i="3" s="1"/>
  <c r="A5" i="4" s="1"/>
  <c r="A4" i="2"/>
  <c r="A4" i="3" s="1"/>
  <c r="A4" i="4" s="1"/>
  <c r="A3" i="2"/>
  <c r="A3" i="3" s="1"/>
  <c r="A3" i="4" s="1"/>
  <c r="A2" i="2"/>
  <c r="A2" i="3" s="1"/>
  <c r="A2" i="4" s="1"/>
  <c r="A1" i="2"/>
  <c r="A1" i="3" s="1"/>
  <c r="A1" i="4" s="1"/>
  <c r="C22" i="1" l="1"/>
  <c r="C23" i="2" s="1"/>
  <c r="C25" i="2" s="1"/>
  <c r="C34" i="4"/>
  <c r="D32" i="4" l="1"/>
  <c r="D34" i="4" l="1"/>
</calcChain>
</file>

<file path=xl/comments1.xml><?xml version="1.0" encoding="utf-8"?>
<comments xmlns="http://schemas.openxmlformats.org/spreadsheetml/2006/main">
  <authors>
    <author>c.m.</author>
  </authors>
  <commentList>
    <comment ref="A22" authorId="0" shapeId="0">
      <text>
        <r>
          <rPr>
            <b/>
            <sz val="8"/>
            <color indexed="8"/>
            <rFont val="Times New Roman"/>
            <family val="1"/>
          </rPr>
          <t xml:space="preserve">
%</t>
        </r>
        <r>
          <rPr>
            <sz val="8"/>
            <color indexed="8"/>
            <rFont val="Times New Roman"/>
            <family val="1"/>
          </rPr>
          <t xml:space="preserve"> van hele hyp 
lening gedeeld door 12
</t>
        </r>
      </text>
    </comment>
  </commentList>
</comments>
</file>

<file path=xl/sharedStrings.xml><?xml version="1.0" encoding="utf-8"?>
<sst xmlns="http://schemas.openxmlformats.org/spreadsheetml/2006/main" count="90" uniqueCount="75">
  <si>
    <t>Investeringsbegroting per (datum)</t>
  </si>
  <si>
    <t>Het financiële plan</t>
  </si>
  <si>
    <t>(Naam bedrijf)</t>
  </si>
  <si>
    <t>(Naam groepslid 1)</t>
  </si>
  <si>
    <t>(Naam groepslid 2)</t>
  </si>
  <si>
    <t>(Naam groepslid 3)</t>
  </si>
  <si>
    <t>Vaste activa</t>
  </si>
  <si>
    <t>Inventaris/ inrichting / gereedschap</t>
  </si>
  <si>
    <t>Subtotaal</t>
  </si>
  <si>
    <t>Vlottende activa</t>
  </si>
  <si>
    <t>Overig</t>
  </si>
  <si>
    <t>Reclamekosten</t>
  </si>
  <si>
    <t>Gebouw / verbouwing</t>
  </si>
  <si>
    <t>Totale investering</t>
  </si>
  <si>
    <t>Financieringsbegroting</t>
  </si>
  <si>
    <t>Eigen Vermogen</t>
  </si>
  <si>
    <t>Vreemd vermogen lang</t>
  </si>
  <si>
    <t>Hypothecaire lening</t>
  </si>
  <si>
    <t>Zakelijke lening bank</t>
  </si>
  <si>
    <t>Vreemd vermogen kort</t>
  </si>
  <si>
    <t>Crediteuren</t>
  </si>
  <si>
    <t>Totale financiering:</t>
  </si>
  <si>
    <t>Investeringsbehoefte:</t>
  </si>
  <si>
    <t>Verschil (let op! Dit moet dus € 0 zijn):</t>
  </si>
  <si>
    <t>Exploitatiebegroting</t>
  </si>
  <si>
    <t>Brutowinst</t>
  </si>
  <si>
    <t>Jaar 1</t>
  </si>
  <si>
    <t>Kosten</t>
  </si>
  <si>
    <t>Afschrijvingskosten</t>
  </si>
  <si>
    <t>Rentekosten</t>
  </si>
  <si>
    <t>Totale kosten</t>
  </si>
  <si>
    <t>Nettowinst voor belasting</t>
  </si>
  <si>
    <t>Nettowinst na belasting</t>
  </si>
  <si>
    <t>Liquiditeitsbegroting</t>
  </si>
  <si>
    <t>januari</t>
  </si>
  <si>
    <t>februari</t>
  </si>
  <si>
    <t>maart</t>
  </si>
  <si>
    <t>Uitgaven</t>
  </si>
  <si>
    <t>Inkopen</t>
  </si>
  <si>
    <t>Bank</t>
  </si>
  <si>
    <t>Aflossingen</t>
  </si>
  <si>
    <t>Totale uitgaven</t>
  </si>
  <si>
    <t>Ontvangsten</t>
  </si>
  <si>
    <t xml:space="preserve">Uitgaven </t>
  </si>
  <si>
    <t>Ontvangsten - uitgaven</t>
  </si>
  <si>
    <t>Beginsaldo liquide middelen</t>
  </si>
  <si>
    <t>Eindsaldo liquide middelen</t>
  </si>
  <si>
    <t>Inbreng spaargeld</t>
  </si>
  <si>
    <t>Omzet (Excl. BTW)</t>
  </si>
  <si>
    <t>Inkoopwaarde van de omzet (Excl. BTW)</t>
  </si>
  <si>
    <t>Loonkosten</t>
  </si>
  <si>
    <t>Af te dragen winstbelasting 20%*</t>
  </si>
  <si>
    <t>BTW op de verkopen*</t>
  </si>
  <si>
    <t>* kijk goed of je te maken hebt met 6% of 21%</t>
  </si>
  <si>
    <t>Totale ontvangsten (excl. BTW)</t>
  </si>
  <si>
    <t xml:space="preserve">Ontvangsten </t>
  </si>
  <si>
    <t>Huisvestingskosten (huur, gas, water, elektriciteit, schoonmaak etc.)</t>
  </si>
  <si>
    <t>Verkoopkosten (denk aan reclamekosten)</t>
  </si>
  <si>
    <t>Betaalde lonen</t>
  </si>
  <si>
    <t>Interest betalingen hypotheek</t>
  </si>
  <si>
    <t>Omzetberekening:</t>
  </si>
  <si>
    <t>Verwachte aantal klanten per jaar:</t>
  </si>
  <si>
    <t>Voorraad goederen (zonder BTW)</t>
  </si>
  <si>
    <t>Te vorderen BTW (de BTW van de inkopen)</t>
  </si>
  <si>
    <t>Inkoopwaarde van de omzet:</t>
  </si>
  <si>
    <t>Het gewenste winstpercentage:</t>
  </si>
  <si>
    <t>Loonkosten:</t>
  </si>
  <si>
    <t>Aantal personeelsleden</t>
  </si>
  <si>
    <t>Gemiddeld aantal uren in de week per personeelslid</t>
  </si>
  <si>
    <t>Gemiddeld uurloon (incl. kosten werkgever als pensioen etc.)</t>
  </si>
  <si>
    <t>Totale loonkosten:</t>
  </si>
  <si>
    <t>Omzet incl. BTW</t>
  </si>
  <si>
    <t>Hoeveel geven deze klanten per jaar uit zonder BTW?</t>
  </si>
  <si>
    <t>Betaalde reclamekosten</t>
  </si>
  <si>
    <t>Huisvestingskosten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</si>
</sst>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€&quot;\ #,##0.00;[Red]&quot;€&quot;\ \-#,##0.00"/>
    <numFmt numFmtId="164" formatCode="&quot;€&quot;\ #,##0.00"/>
    <numFmt numFmtId="165" formatCode="_-&quot;€&quot;\ * #,##0.00_-;_-&quot;€&quot;\ * #,##0.00\-;_-&quot;€&quot;\ * &quot;-&quot;??_-;_-@_-"/>
    <numFmt numFmtId="166" formatCode="&quot;€ &quot;#,##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i/>
      <u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9" tint="0.39997558519241921"/>
        <bgColor indexed="51"/>
      </patternFill>
    </fill>
    <fill>
      <patternFill patternType="solid">
        <fgColor theme="9" tint="0.59999389629810485"/>
        <bgColor indexed="51"/>
      </patternFill>
    </fill>
    <fill>
      <patternFill patternType="solid">
        <fgColor theme="0"/>
        <bgColor indexed="9"/>
      </patternFill>
    </fill>
    <fill>
      <patternFill patternType="solid">
        <fgColor theme="9" tint="0.59999389629810485"/>
        <bgColor indexed="34"/>
      </patternFill>
    </fill>
    <fill>
      <patternFill patternType="solid">
        <fgColor theme="9" tint="0.59999389629810485"/>
        <bgColor indexed="9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9" tint="0.79998168889431442"/>
        <bgColor indexed="3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165" fontId="14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0" applyFont="1"/>
    <xf numFmtId="0" fontId="2" fillId="3" borderId="0" xfId="0" applyFont="1" applyFill="1"/>
    <xf numFmtId="0" fontId="1" fillId="2" borderId="0" xfId="0" applyFont="1" applyFill="1"/>
    <xf numFmtId="0" fontId="2" fillId="0" borderId="0" xfId="0" applyFont="1" applyFill="1"/>
    <xf numFmtId="0" fontId="1" fillId="0" borderId="0" xfId="0" applyFont="1" applyFill="1"/>
    <xf numFmtId="0" fontId="0" fillId="3" borderId="0" xfId="0" applyFill="1"/>
    <xf numFmtId="0" fontId="0" fillId="4" borderId="0" xfId="0" applyFill="1"/>
    <xf numFmtId="0" fontId="3" fillId="2" borderId="0" xfId="0" applyFont="1" applyFill="1"/>
    <xf numFmtId="164" fontId="0" fillId="3" borderId="0" xfId="0" applyNumberFormat="1" applyFill="1"/>
    <xf numFmtId="164" fontId="0" fillId="5" borderId="0" xfId="0" applyNumberFormat="1" applyFill="1"/>
    <xf numFmtId="164" fontId="0" fillId="4" borderId="0" xfId="0" applyNumberFormat="1" applyFill="1"/>
    <xf numFmtId="0" fontId="4" fillId="3" borderId="0" xfId="0" applyFont="1" applyFill="1"/>
    <xf numFmtId="0" fontId="0" fillId="0" borderId="0" xfId="0" applyFill="1"/>
    <xf numFmtId="0" fontId="5" fillId="3" borderId="0" xfId="0" applyFont="1" applyFill="1"/>
    <xf numFmtId="0" fontId="6" fillId="3" borderId="0" xfId="0" applyFont="1" applyFill="1"/>
    <xf numFmtId="0" fontId="3" fillId="4" borderId="0" xfId="0" applyFont="1" applyFill="1"/>
    <xf numFmtId="0" fontId="2" fillId="0" borderId="0" xfId="0" applyFont="1"/>
    <xf numFmtId="0" fontId="9" fillId="0" borderId="0" xfId="0" applyFont="1" applyFill="1"/>
    <xf numFmtId="0" fontId="2" fillId="5" borderId="0" xfId="0" applyFont="1" applyFill="1"/>
    <xf numFmtId="0" fontId="8" fillId="2" borderId="0" xfId="0" applyFont="1" applyFill="1"/>
    <xf numFmtId="0" fontId="9" fillId="3" borderId="0" xfId="0" applyFont="1" applyFill="1"/>
    <xf numFmtId="164" fontId="0" fillId="0" borderId="0" xfId="0" applyNumberFormat="1"/>
    <xf numFmtId="164" fontId="0" fillId="3" borderId="0" xfId="0" applyNumberFormat="1" applyFont="1" applyFill="1"/>
    <xf numFmtId="164" fontId="8" fillId="2" borderId="0" xfId="0" applyNumberFormat="1" applyFont="1" applyFill="1"/>
    <xf numFmtId="0" fontId="10" fillId="2" borderId="0" xfId="0" applyFont="1" applyFill="1"/>
    <xf numFmtId="0" fontId="7" fillId="2" borderId="0" xfId="0" applyFont="1" applyFill="1"/>
    <xf numFmtId="164" fontId="7" fillId="2" borderId="0" xfId="0" applyNumberFormat="1" applyFont="1" applyFill="1"/>
    <xf numFmtId="0" fontId="0" fillId="6" borderId="0" xfId="0" applyFill="1"/>
    <xf numFmtId="0" fontId="12" fillId="0" borderId="0" xfId="0" applyFont="1" applyFill="1" applyBorder="1"/>
    <xf numFmtId="0" fontId="0" fillId="0" borderId="0" xfId="0" applyFill="1" applyBorder="1"/>
    <xf numFmtId="0" fontId="13" fillId="0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left"/>
    </xf>
    <xf numFmtId="0" fontId="17" fillId="6" borderId="0" xfId="0" applyFont="1" applyFill="1"/>
    <xf numFmtId="0" fontId="17" fillId="7" borderId="1" xfId="0" applyFont="1" applyFill="1" applyBorder="1"/>
    <xf numFmtId="0" fontId="17" fillId="8" borderId="1" xfId="0" applyFont="1" applyFill="1" applyBorder="1" applyAlignment="1">
      <alignment horizontal="left"/>
    </xf>
    <xf numFmtId="0" fontId="13" fillId="8" borderId="1" xfId="0" applyFont="1" applyFill="1" applyBorder="1"/>
    <xf numFmtId="166" fontId="13" fillId="8" borderId="1" xfId="0" applyNumberFormat="1" applyFont="1" applyFill="1" applyBorder="1" applyAlignment="1">
      <alignment horizontal="center"/>
    </xf>
    <xf numFmtId="0" fontId="14" fillId="8" borderId="1" xfId="0" applyFont="1" applyFill="1" applyBorder="1"/>
    <xf numFmtId="0" fontId="13" fillId="5" borderId="1" xfId="0" applyFont="1" applyFill="1" applyBorder="1" applyAlignment="1" applyProtection="1">
      <alignment horizontal="left"/>
      <protection locked="0"/>
    </xf>
    <xf numFmtId="0" fontId="17" fillId="8" borderId="1" xfId="0" applyFont="1" applyFill="1" applyBorder="1"/>
    <xf numFmtId="0" fontId="17" fillId="8" borderId="2" xfId="0" applyFont="1" applyFill="1" applyBorder="1" applyAlignment="1">
      <alignment horizontal="left"/>
    </xf>
    <xf numFmtId="0" fontId="13" fillId="8" borderId="1" xfId="0" applyFont="1" applyFill="1" applyBorder="1" applyAlignment="1">
      <alignment horizontal="center"/>
    </xf>
    <xf numFmtId="166" fontId="15" fillId="8" borderId="1" xfId="0" applyNumberFormat="1" applyFont="1" applyFill="1" applyBorder="1" applyAlignment="1">
      <alignment horizontal="center"/>
    </xf>
    <xf numFmtId="0" fontId="17" fillId="10" borderId="1" xfId="0" applyFont="1" applyFill="1" applyBorder="1" applyAlignment="1">
      <alignment horizontal="left"/>
    </xf>
    <xf numFmtId="0" fontId="13" fillId="12" borderId="1" xfId="0" applyFont="1" applyFill="1" applyBorder="1" applyAlignment="1">
      <alignment horizontal="left"/>
    </xf>
    <xf numFmtId="166" fontId="15" fillId="11" borderId="1" xfId="0" applyNumberFormat="1" applyFont="1" applyFill="1" applyBorder="1" applyAlignment="1" applyProtection="1">
      <alignment horizontal="center"/>
      <protection locked="0"/>
    </xf>
    <xf numFmtId="0" fontId="13" fillId="11" borderId="1" xfId="0" applyFont="1" applyFill="1" applyBorder="1"/>
    <xf numFmtId="0" fontId="13" fillId="5" borderId="1" xfId="0" applyFont="1" applyFill="1" applyBorder="1" applyAlignment="1">
      <alignment horizontal="left"/>
    </xf>
    <xf numFmtId="166" fontId="15" fillId="9" borderId="1" xfId="0" applyNumberFormat="1" applyFont="1" applyFill="1" applyBorder="1" applyAlignment="1">
      <alignment horizontal="center"/>
    </xf>
    <xf numFmtId="0" fontId="0" fillId="9" borderId="1" xfId="0" applyFill="1" applyBorder="1"/>
    <xf numFmtId="0" fontId="16" fillId="8" borderId="1" xfId="0" applyFont="1" applyFill="1" applyBorder="1" applyAlignment="1">
      <alignment horizontal="left"/>
    </xf>
    <xf numFmtId="0" fontId="17" fillId="13" borderId="1" xfId="0" applyFont="1" applyFill="1" applyBorder="1" applyAlignment="1">
      <alignment horizontal="left"/>
    </xf>
    <xf numFmtId="164" fontId="13" fillId="9" borderId="1" xfId="1" applyNumberFormat="1" applyFont="1" applyFill="1" applyBorder="1" applyAlignment="1">
      <alignment horizontal="right"/>
    </xf>
    <xf numFmtId="164" fontId="13" fillId="9" borderId="1" xfId="1" applyNumberFormat="1" applyFont="1" applyFill="1" applyBorder="1" applyAlignment="1" applyProtection="1">
      <alignment horizontal="right"/>
      <protection locked="0"/>
    </xf>
    <xf numFmtId="164" fontId="13" fillId="8" borderId="1" xfId="0" applyNumberFormat="1" applyFont="1" applyFill="1" applyBorder="1" applyAlignment="1">
      <alignment horizontal="right"/>
    </xf>
    <xf numFmtId="0" fontId="14" fillId="12" borderId="2" xfId="0" applyFont="1" applyFill="1" applyBorder="1" applyAlignment="1">
      <alignment horizontal="left"/>
    </xf>
    <xf numFmtId="0" fontId="14" fillId="14" borderId="2" xfId="0" applyFont="1" applyFill="1" applyBorder="1" applyAlignment="1">
      <alignment horizontal="left"/>
    </xf>
    <xf numFmtId="164" fontId="15" fillId="9" borderId="1" xfId="0" applyNumberFormat="1" applyFont="1" applyFill="1" applyBorder="1" applyAlignment="1" applyProtection="1">
      <alignment horizontal="center"/>
      <protection locked="0"/>
    </xf>
    <xf numFmtId="164" fontId="15" fillId="9" borderId="1" xfId="0" applyNumberFormat="1" applyFont="1" applyFill="1" applyBorder="1" applyAlignment="1" applyProtection="1">
      <alignment horizontal="right"/>
      <protection locked="0"/>
    </xf>
    <xf numFmtId="164" fontId="15" fillId="9" borderId="1" xfId="0" applyNumberFormat="1" applyFont="1" applyFill="1" applyBorder="1" applyAlignment="1">
      <alignment horizontal="right"/>
    </xf>
    <xf numFmtId="164" fontId="13" fillId="9" borderId="1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Protection="1"/>
    <xf numFmtId="164" fontId="0" fillId="0" borderId="0" xfId="0" applyNumberFormat="1" applyProtection="1"/>
    <xf numFmtId="164" fontId="7" fillId="3" borderId="0" xfId="0" applyNumberFormat="1" applyFont="1" applyFill="1" applyProtection="1"/>
    <xf numFmtId="164" fontId="10" fillId="3" borderId="0" xfId="0" applyNumberFormat="1" applyFont="1" applyFill="1" applyProtection="1"/>
    <xf numFmtId="8" fontId="0" fillId="0" borderId="0" xfId="0" applyNumberFormat="1" applyProtection="1"/>
    <xf numFmtId="164" fontId="0" fillId="0" borderId="0" xfId="0" applyNumberFormat="1" applyProtection="1">
      <protection locked="0"/>
    </xf>
    <xf numFmtId="164" fontId="2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2" fillId="3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2" fillId="5" borderId="0" xfId="0" applyFont="1" applyFill="1" applyProtection="1">
      <protection locked="0"/>
    </xf>
    <xf numFmtId="0" fontId="10" fillId="3" borderId="0" xfId="0" applyFont="1" applyFill="1" applyProtection="1">
      <protection locked="0"/>
    </xf>
    <xf numFmtId="0" fontId="11" fillId="3" borderId="0" xfId="0" applyFont="1" applyFill="1" applyProtection="1">
      <protection locked="0"/>
    </xf>
    <xf numFmtId="0" fontId="7" fillId="0" borderId="0" xfId="0" applyFont="1" applyProtection="1">
      <protection locked="0"/>
    </xf>
    <xf numFmtId="4" fontId="0" fillId="0" borderId="0" xfId="0" applyNumberFormat="1" applyProtection="1">
      <protection locked="0"/>
    </xf>
    <xf numFmtId="10" fontId="0" fillId="0" borderId="0" xfId="0" applyNumberFormat="1" applyProtection="1">
      <protection locked="0"/>
    </xf>
    <xf numFmtId="0" fontId="20" fillId="0" borderId="0" xfId="0" applyFont="1" applyProtection="1">
      <protection locked="0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 applyProtection="1">
      <alignment horizontal="center"/>
      <protection locked="0"/>
    </xf>
  </cellXfs>
  <cellStyles count="2">
    <cellStyle name="Euro" xfId="1"/>
    <cellStyle name="Standaard" xfId="0" builtinId="0"/>
  </cellStyles>
  <dxfs count="0"/>
  <tableStyles count="0" defaultTableStyle="TableStyleMedium2" defaultPivotStyle="PivotStyleLight16"/>
  <colors>
    <mruColors>
      <color rgb="FFCCFFCC"/>
      <color rgb="FFCCFF99"/>
      <color rgb="FF0099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activeCell="B19" sqref="B19"/>
    </sheetView>
  </sheetViews>
  <sheetFormatPr defaultRowHeight="15" x14ac:dyDescent="0.25"/>
  <cols>
    <col min="1" max="1" width="38.28515625" bestFit="1" customWidth="1"/>
    <col min="2" max="2" width="30.5703125" customWidth="1"/>
    <col min="3" max="3" width="24.85546875" customWidth="1"/>
    <col min="4" max="4" width="14.5703125" customWidth="1"/>
  </cols>
  <sheetData>
    <row r="1" spans="1:4" ht="15.75" x14ac:dyDescent="0.25">
      <c r="A1" s="80" t="s">
        <v>1</v>
      </c>
      <c r="B1" s="80"/>
      <c r="C1" s="1"/>
      <c r="D1" s="1"/>
    </row>
    <row r="2" spans="1:4" x14ac:dyDescent="0.25">
      <c r="A2" s="2" t="s">
        <v>2</v>
      </c>
      <c r="B2" s="2"/>
      <c r="C2" s="1"/>
      <c r="D2" s="1"/>
    </row>
    <row r="3" spans="1:4" x14ac:dyDescent="0.25">
      <c r="A3" s="2" t="s">
        <v>3</v>
      </c>
      <c r="B3" s="2"/>
      <c r="C3" s="1"/>
      <c r="D3" s="1"/>
    </row>
    <row r="4" spans="1:4" x14ac:dyDescent="0.25">
      <c r="A4" s="2" t="s">
        <v>4</v>
      </c>
      <c r="B4" s="2"/>
      <c r="C4" s="1"/>
      <c r="D4" s="1"/>
    </row>
    <row r="5" spans="1:4" x14ac:dyDescent="0.25">
      <c r="A5" s="2" t="s">
        <v>5</v>
      </c>
      <c r="B5" s="2"/>
      <c r="C5" s="1"/>
      <c r="D5" s="1"/>
    </row>
    <row r="6" spans="1:4" x14ac:dyDescent="0.25">
      <c r="A6" s="1"/>
      <c r="B6" s="1"/>
      <c r="C6" s="1"/>
      <c r="D6" s="1"/>
    </row>
    <row r="7" spans="1:4" ht="15.75" x14ac:dyDescent="0.25">
      <c r="A7" s="8" t="s">
        <v>0</v>
      </c>
      <c r="B7" s="3"/>
      <c r="C7" s="3"/>
      <c r="D7" s="5"/>
    </row>
    <row r="8" spans="1:4" x14ac:dyDescent="0.25">
      <c r="A8" s="15" t="s">
        <v>6</v>
      </c>
      <c r="B8" s="9"/>
      <c r="C8" s="13"/>
    </row>
    <row r="9" spans="1:4" x14ac:dyDescent="0.25">
      <c r="A9" s="4" t="s">
        <v>12</v>
      </c>
      <c r="B9" s="10">
        <v>0</v>
      </c>
    </row>
    <row r="10" spans="1:4" x14ac:dyDescent="0.25">
      <c r="A10" s="4" t="s">
        <v>7</v>
      </c>
      <c r="B10" s="10">
        <v>0</v>
      </c>
    </row>
    <row r="11" spans="1:4" x14ac:dyDescent="0.25">
      <c r="A11" s="14" t="s">
        <v>8</v>
      </c>
      <c r="B11" s="6"/>
      <c r="C11" s="9">
        <f>SUM(B9:B10)</f>
        <v>0</v>
      </c>
    </row>
    <row r="13" spans="1:4" x14ac:dyDescent="0.25">
      <c r="A13" s="15" t="s">
        <v>9</v>
      </c>
      <c r="B13" s="6"/>
      <c r="C13" s="13"/>
    </row>
    <row r="14" spans="1:4" x14ac:dyDescent="0.25">
      <c r="A14" s="4" t="s">
        <v>62</v>
      </c>
      <c r="B14" s="10">
        <v>0</v>
      </c>
    </row>
    <row r="15" spans="1:4" x14ac:dyDescent="0.25">
      <c r="A15" s="4" t="s">
        <v>63</v>
      </c>
      <c r="B15" s="10">
        <v>0</v>
      </c>
    </row>
    <row r="16" spans="1:4" x14ac:dyDescent="0.25">
      <c r="A16" s="14" t="s">
        <v>8</v>
      </c>
      <c r="B16" s="6"/>
      <c r="C16" s="9">
        <f>SUM(B14:B15)</f>
        <v>0</v>
      </c>
    </row>
    <row r="17" spans="1:3" x14ac:dyDescent="0.25">
      <c r="A17" s="4"/>
    </row>
    <row r="18" spans="1:3" x14ac:dyDescent="0.25">
      <c r="A18" s="2" t="s">
        <v>10</v>
      </c>
      <c r="B18" s="6"/>
    </row>
    <row r="19" spans="1:3" x14ac:dyDescent="0.25">
      <c r="A19" s="4" t="s">
        <v>11</v>
      </c>
      <c r="B19" s="10">
        <v>0</v>
      </c>
    </row>
    <row r="20" spans="1:3" x14ac:dyDescent="0.25">
      <c r="A20" s="14" t="s">
        <v>8</v>
      </c>
      <c r="B20" s="6"/>
      <c r="C20" s="9">
        <f>SUM(B19:B19)</f>
        <v>0</v>
      </c>
    </row>
    <row r="22" spans="1:3" ht="15.75" x14ac:dyDescent="0.25">
      <c r="A22" s="16" t="s">
        <v>13</v>
      </c>
      <c r="B22" s="7"/>
      <c r="C22" s="11">
        <f>C11+C16+C20</f>
        <v>0</v>
      </c>
    </row>
  </sheetData>
  <mergeCells count="1">
    <mergeCell ref="A1:B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B18" sqref="B18"/>
    </sheetView>
  </sheetViews>
  <sheetFormatPr defaultRowHeight="15" x14ac:dyDescent="0.25"/>
  <cols>
    <col min="1" max="1" width="35.85546875" customWidth="1"/>
    <col min="2" max="2" width="22.7109375" customWidth="1"/>
    <col min="3" max="3" width="24.28515625" customWidth="1"/>
  </cols>
  <sheetData>
    <row r="1" spans="1:3" ht="15.75" x14ac:dyDescent="0.25">
      <c r="A1" s="80" t="str">
        <f>Investeringsbegroting!A1</f>
        <v>Het financiële plan</v>
      </c>
      <c r="B1" s="80"/>
    </row>
    <row r="2" spans="1:3" x14ac:dyDescent="0.25">
      <c r="A2" s="2" t="str">
        <f>Investeringsbegroting!A2</f>
        <v>(Naam bedrijf)</v>
      </c>
      <c r="B2" s="2"/>
    </row>
    <row r="3" spans="1:3" x14ac:dyDescent="0.25">
      <c r="A3" s="2" t="str">
        <f>Investeringsbegroting!A3:B3</f>
        <v>(Naam groepslid 1)</v>
      </c>
      <c r="B3" s="2"/>
    </row>
    <row r="4" spans="1:3" x14ac:dyDescent="0.25">
      <c r="A4" s="2" t="str">
        <f>Investeringsbegroting!A4:B4</f>
        <v>(Naam groepslid 2)</v>
      </c>
      <c r="B4" s="2"/>
    </row>
    <row r="5" spans="1:3" x14ac:dyDescent="0.25">
      <c r="A5" s="2" t="str">
        <f>Investeringsbegroting!A5:B5</f>
        <v>(Naam groepslid 3)</v>
      </c>
      <c r="B5" s="2"/>
    </row>
    <row r="7" spans="1:3" ht="15.75" x14ac:dyDescent="0.25">
      <c r="A7" s="8" t="s">
        <v>14</v>
      </c>
      <c r="B7" s="20"/>
      <c r="C7" s="20"/>
    </row>
    <row r="8" spans="1:3" x14ac:dyDescent="0.25">
      <c r="A8" s="15" t="s">
        <v>15</v>
      </c>
      <c r="B8" s="21"/>
      <c r="C8" s="18"/>
    </row>
    <row r="9" spans="1:3" x14ac:dyDescent="0.25">
      <c r="A9" s="19" t="s">
        <v>47</v>
      </c>
      <c r="B9" s="22">
        <v>0</v>
      </c>
    </row>
    <row r="10" spans="1:3" x14ac:dyDescent="0.25">
      <c r="A10" s="14" t="s">
        <v>8</v>
      </c>
      <c r="B10" s="12"/>
      <c r="C10" s="23">
        <f>SUM(B9:B9)</f>
        <v>0</v>
      </c>
    </row>
    <row r="11" spans="1:3" x14ac:dyDescent="0.25">
      <c r="A11" s="17"/>
    </row>
    <row r="12" spans="1:3" x14ac:dyDescent="0.25">
      <c r="A12" s="15" t="s">
        <v>16</v>
      </c>
      <c r="B12" s="21"/>
      <c r="C12" s="18"/>
    </row>
    <row r="13" spans="1:3" x14ac:dyDescent="0.25">
      <c r="A13" s="19" t="s">
        <v>17</v>
      </c>
      <c r="B13" s="22">
        <v>0</v>
      </c>
    </row>
    <row r="14" spans="1:3" x14ac:dyDescent="0.25">
      <c r="A14" s="19" t="s">
        <v>18</v>
      </c>
      <c r="B14" s="22">
        <v>0</v>
      </c>
    </row>
    <row r="15" spans="1:3" x14ac:dyDescent="0.25">
      <c r="A15" s="14" t="s">
        <v>8</v>
      </c>
      <c r="B15" s="12"/>
      <c r="C15" s="23">
        <f>SUM(B13:B14)</f>
        <v>0</v>
      </c>
    </row>
    <row r="16" spans="1:3" x14ac:dyDescent="0.25">
      <c r="A16" s="17"/>
    </row>
    <row r="17" spans="1:3" x14ac:dyDescent="0.25">
      <c r="A17" s="15" t="s">
        <v>19</v>
      </c>
      <c r="B17" s="21"/>
      <c r="C17" s="18"/>
    </row>
    <row r="18" spans="1:3" x14ac:dyDescent="0.25">
      <c r="A18" s="19" t="s">
        <v>20</v>
      </c>
      <c r="B18" s="22">
        <f>(Investeringsbegroting!B10+Investeringsbegroting!B14+Investeringsbegroting!B15)</f>
        <v>0</v>
      </c>
    </row>
    <row r="19" spans="1:3" x14ac:dyDescent="0.25">
      <c r="A19" s="14" t="s">
        <v>8</v>
      </c>
      <c r="B19" s="12"/>
      <c r="C19" s="23">
        <f>SUM(B18:B18)</f>
        <v>0</v>
      </c>
    </row>
    <row r="20" spans="1:3" x14ac:dyDescent="0.25">
      <c r="A20" s="17"/>
    </row>
    <row r="21" spans="1:3" ht="15.75" x14ac:dyDescent="0.25">
      <c r="A21" s="8" t="s">
        <v>21</v>
      </c>
      <c r="B21" s="20"/>
      <c r="C21" s="24">
        <f>C10+C15+C19</f>
        <v>0</v>
      </c>
    </row>
    <row r="22" spans="1:3" x14ac:dyDescent="0.25">
      <c r="A22" s="17"/>
    </row>
    <row r="23" spans="1:3" x14ac:dyDescent="0.25">
      <c r="A23" s="25" t="s">
        <v>22</v>
      </c>
      <c r="B23" s="26"/>
      <c r="C23" s="27">
        <f>Investeringsbegroting!C22</f>
        <v>0</v>
      </c>
    </row>
    <row r="24" spans="1:3" x14ac:dyDescent="0.25">
      <c r="A24" s="17"/>
    </row>
    <row r="25" spans="1:3" x14ac:dyDescent="0.25">
      <c r="A25" s="25" t="s">
        <v>23</v>
      </c>
      <c r="B25" s="26"/>
      <c r="C25" s="27">
        <f>(C21-C23)</f>
        <v>0</v>
      </c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>
      <selection activeCell="B19" sqref="B19"/>
    </sheetView>
  </sheetViews>
  <sheetFormatPr defaultColWidth="8.85546875" defaultRowHeight="15" x14ac:dyDescent="0.25"/>
  <cols>
    <col min="1" max="1" width="64.140625" style="69" customWidth="1"/>
    <col min="2" max="2" width="28" style="69" customWidth="1"/>
    <col min="3" max="16384" width="8.85546875" style="69"/>
  </cols>
  <sheetData>
    <row r="1" spans="1:2" ht="15.75" x14ac:dyDescent="0.25">
      <c r="A1" s="81" t="str">
        <f>Financieringsbegroting!A1</f>
        <v>Het financiële plan</v>
      </c>
      <c r="B1" s="81"/>
    </row>
    <row r="2" spans="1:2" x14ac:dyDescent="0.25">
      <c r="A2" s="70" t="str">
        <f>Financieringsbegroting!A2</f>
        <v>(Naam bedrijf)</v>
      </c>
      <c r="B2" s="70"/>
    </row>
    <row r="3" spans="1:2" x14ac:dyDescent="0.25">
      <c r="A3" s="70" t="str">
        <f>Financieringsbegroting!A3</f>
        <v>(Naam groepslid 1)</v>
      </c>
      <c r="B3" s="70"/>
    </row>
    <row r="4" spans="1:2" x14ac:dyDescent="0.25">
      <c r="A4" s="70" t="str">
        <f>Financieringsbegroting!A4</f>
        <v>(Naam groepslid 2)</v>
      </c>
      <c r="B4" s="70"/>
    </row>
    <row r="5" spans="1:2" x14ac:dyDescent="0.25">
      <c r="A5" s="70" t="str">
        <f>Financieringsbegroting!A5</f>
        <v>(Naam groepslid 3)</v>
      </c>
      <c r="B5" s="70"/>
    </row>
    <row r="7" spans="1:2" ht="15.75" x14ac:dyDescent="0.25">
      <c r="A7" s="71" t="s">
        <v>24</v>
      </c>
      <c r="B7" s="72" t="s">
        <v>26</v>
      </c>
    </row>
    <row r="8" spans="1:2" x14ac:dyDescent="0.25">
      <c r="A8" s="73" t="s">
        <v>48</v>
      </c>
      <c r="B8" s="63">
        <f>B25*B26</f>
        <v>0</v>
      </c>
    </row>
    <row r="9" spans="1:2" x14ac:dyDescent="0.25">
      <c r="A9" s="73" t="s">
        <v>49</v>
      </c>
      <c r="B9" s="63">
        <f>(B8/(100%+B29))*(100%-B29)</f>
        <v>0</v>
      </c>
    </row>
    <row r="10" spans="1:2" x14ac:dyDescent="0.25">
      <c r="A10" s="74" t="s">
        <v>25</v>
      </c>
      <c r="B10" s="64">
        <f>(B8-B9)</f>
        <v>0</v>
      </c>
    </row>
    <row r="12" spans="1:2" x14ac:dyDescent="0.25">
      <c r="A12" s="74" t="s">
        <v>27</v>
      </c>
      <c r="B12" s="74"/>
    </row>
    <row r="13" spans="1:2" x14ac:dyDescent="0.25">
      <c r="A13" s="73" t="s">
        <v>56</v>
      </c>
      <c r="B13" s="68">
        <v>0</v>
      </c>
    </row>
    <row r="14" spans="1:2" x14ac:dyDescent="0.25">
      <c r="A14" s="73" t="s">
        <v>50</v>
      </c>
      <c r="B14" s="62">
        <f>B35</f>
        <v>0</v>
      </c>
    </row>
    <row r="15" spans="1:2" x14ac:dyDescent="0.25">
      <c r="A15" s="73" t="s">
        <v>28</v>
      </c>
      <c r="B15" s="68">
        <f>(Investeringsbegroting!B9/30)+(Investeringsbegroting!B10/5)</f>
        <v>0</v>
      </c>
    </row>
    <row r="16" spans="1:2" x14ac:dyDescent="0.25">
      <c r="A16" s="73" t="s">
        <v>57</v>
      </c>
      <c r="B16" s="68">
        <f>Investeringsbegroting!B19</f>
        <v>0</v>
      </c>
    </row>
    <row r="17" spans="1:2" x14ac:dyDescent="0.25">
      <c r="A17" s="73" t="s">
        <v>29</v>
      </c>
      <c r="B17" s="68">
        <f>(Financieringsbegroting!B13/100*3)+(Financieringsbegroting!B14/100*7)</f>
        <v>0</v>
      </c>
    </row>
    <row r="18" spans="1:2" x14ac:dyDescent="0.25">
      <c r="A18" s="75" t="s">
        <v>30</v>
      </c>
      <c r="B18" s="65">
        <f>SUM(B13:B17)</f>
        <v>0</v>
      </c>
    </row>
    <row r="20" spans="1:2" x14ac:dyDescent="0.25">
      <c r="A20" s="74" t="s">
        <v>31</v>
      </c>
      <c r="B20" s="64">
        <f>(B10-B18)</f>
        <v>0</v>
      </c>
    </row>
    <row r="21" spans="1:2" x14ac:dyDescent="0.25">
      <c r="A21" s="73" t="s">
        <v>51</v>
      </c>
      <c r="B21" s="62">
        <f>(B20/100)*20</f>
        <v>0</v>
      </c>
    </row>
    <row r="22" spans="1:2" x14ac:dyDescent="0.25">
      <c r="A22" s="74" t="s">
        <v>32</v>
      </c>
      <c r="B22" s="65">
        <f>B20-B21</f>
        <v>0</v>
      </c>
    </row>
    <row r="24" spans="1:2" x14ac:dyDescent="0.25">
      <c r="A24" s="76" t="s">
        <v>60</v>
      </c>
    </row>
    <row r="25" spans="1:2" x14ac:dyDescent="0.25">
      <c r="A25" s="69" t="s">
        <v>61</v>
      </c>
      <c r="B25" s="77">
        <v>0</v>
      </c>
    </row>
    <row r="26" spans="1:2" x14ac:dyDescent="0.25">
      <c r="A26" s="69" t="s">
        <v>72</v>
      </c>
      <c r="B26" s="67">
        <v>0</v>
      </c>
    </row>
    <row r="28" spans="1:2" x14ac:dyDescent="0.25">
      <c r="A28" s="76" t="s">
        <v>64</v>
      </c>
    </row>
    <row r="29" spans="1:2" x14ac:dyDescent="0.25">
      <c r="A29" s="69" t="s">
        <v>65</v>
      </c>
      <c r="B29" s="78">
        <v>0</v>
      </c>
    </row>
    <row r="31" spans="1:2" x14ac:dyDescent="0.25">
      <c r="A31" s="76" t="s">
        <v>66</v>
      </c>
    </row>
    <row r="32" spans="1:2" x14ac:dyDescent="0.25">
      <c r="A32" s="69" t="s">
        <v>67</v>
      </c>
      <c r="B32" s="69">
        <v>0</v>
      </c>
    </row>
    <row r="33" spans="1:2" x14ac:dyDescent="0.25">
      <c r="A33" s="69" t="s">
        <v>68</v>
      </c>
      <c r="B33" s="69">
        <v>0</v>
      </c>
    </row>
    <row r="34" spans="1:2" x14ac:dyDescent="0.25">
      <c r="A34" s="69" t="s">
        <v>69</v>
      </c>
      <c r="B34" s="66">
        <v>12.86</v>
      </c>
    </row>
    <row r="35" spans="1:2" x14ac:dyDescent="0.25">
      <c r="A35" s="79" t="s">
        <v>70</v>
      </c>
      <c r="B35" s="63">
        <f>(B32*B33*B34)*52</f>
        <v>0</v>
      </c>
    </row>
  </sheetData>
  <sheetProtection sheet="1" objects="1" scenarios="1"/>
  <mergeCells count="1">
    <mergeCell ref="A1:B1"/>
  </mergeCells>
  <pageMargins left="0.7" right="0.7" top="0.75" bottom="0.75" header="0.3" footer="0.3"/>
  <pageSetup paperSize="9" orientation="portrait" horizontalDpi="4294967293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4"/>
  <sheetViews>
    <sheetView workbookViewId="0">
      <selection activeCell="B10" sqref="B10"/>
    </sheetView>
  </sheetViews>
  <sheetFormatPr defaultRowHeight="15" x14ac:dyDescent="0.25"/>
  <cols>
    <col min="1" max="1" width="34" customWidth="1"/>
    <col min="2" max="2" width="12" customWidth="1"/>
    <col min="3" max="3" width="14.28515625" customWidth="1"/>
    <col min="4" max="4" width="14.42578125" customWidth="1"/>
  </cols>
  <sheetData>
    <row r="1" spans="1:7" ht="15.75" x14ac:dyDescent="0.25">
      <c r="A1" s="80" t="str">
        <f>Exploitatiebegroting!A1</f>
        <v>Het financiële plan</v>
      </c>
      <c r="B1" s="80"/>
    </row>
    <row r="2" spans="1:7" x14ac:dyDescent="0.25">
      <c r="A2" s="2" t="str">
        <f>Exploitatiebegroting!A2</f>
        <v>(Naam bedrijf)</v>
      </c>
      <c r="B2" s="2"/>
    </row>
    <row r="3" spans="1:7" x14ac:dyDescent="0.25">
      <c r="A3" s="2" t="str">
        <f>Exploitatiebegroting!A3</f>
        <v>(Naam groepslid 1)</v>
      </c>
      <c r="B3" s="2"/>
    </row>
    <row r="4" spans="1:7" x14ac:dyDescent="0.25">
      <c r="A4" s="2" t="str">
        <f>Exploitatiebegroting!A4</f>
        <v>(Naam groepslid 2)</v>
      </c>
      <c r="B4" s="2"/>
    </row>
    <row r="5" spans="1:7" x14ac:dyDescent="0.25">
      <c r="A5" s="2" t="str">
        <f>Exploitatiebegroting!A5</f>
        <v>(Naam groepslid 3)</v>
      </c>
      <c r="B5" s="2"/>
    </row>
    <row r="7" spans="1:7" x14ac:dyDescent="0.25">
      <c r="A7" s="34" t="s">
        <v>33</v>
      </c>
      <c r="B7" s="28"/>
      <c r="C7" s="28"/>
      <c r="D7" s="28"/>
    </row>
    <row r="8" spans="1:7" x14ac:dyDescent="0.25">
      <c r="A8" s="29"/>
      <c r="B8" s="30"/>
      <c r="C8" s="30"/>
      <c r="D8" s="30"/>
    </row>
    <row r="9" spans="1:7" x14ac:dyDescent="0.25">
      <c r="A9" s="35" t="s">
        <v>55</v>
      </c>
      <c r="B9" s="36" t="s">
        <v>34</v>
      </c>
      <c r="C9" s="36" t="s">
        <v>35</v>
      </c>
      <c r="D9" s="36" t="s">
        <v>36</v>
      </c>
    </row>
    <row r="10" spans="1:7" x14ac:dyDescent="0.25">
      <c r="A10" s="39" t="s">
        <v>71</v>
      </c>
      <c r="B10" s="53">
        <f>Exploitatiebegroting!B8/100*6</f>
        <v>0</v>
      </c>
      <c r="C10" s="53">
        <v>0</v>
      </c>
      <c r="D10" s="53">
        <v>0</v>
      </c>
    </row>
    <row r="11" spans="1:7" x14ac:dyDescent="0.25">
      <c r="A11" s="39" t="s">
        <v>52</v>
      </c>
      <c r="B11" s="54">
        <v>0</v>
      </c>
      <c r="C11" s="54">
        <v>0</v>
      </c>
      <c r="D11" s="54">
        <v>0</v>
      </c>
      <c r="G11" t="s">
        <v>53</v>
      </c>
    </row>
    <row r="12" spans="1:7" x14ac:dyDescent="0.25">
      <c r="A12" s="40" t="s">
        <v>54</v>
      </c>
      <c r="B12" s="55">
        <f>B10-B11</f>
        <v>0</v>
      </c>
      <c r="C12" s="55">
        <f>C10-C11</f>
        <v>0</v>
      </c>
      <c r="D12" s="55">
        <f>D10-D11</f>
        <v>0</v>
      </c>
    </row>
    <row r="13" spans="1:7" x14ac:dyDescent="0.25">
      <c r="A13" s="28"/>
      <c r="B13" s="28"/>
      <c r="C13" s="28"/>
      <c r="D13" s="28"/>
    </row>
    <row r="14" spans="1:7" x14ac:dyDescent="0.25">
      <c r="A14" s="28"/>
      <c r="B14" s="28"/>
      <c r="C14" s="28"/>
      <c r="D14" s="28"/>
    </row>
    <row r="15" spans="1:7" x14ac:dyDescent="0.25">
      <c r="A15" s="41" t="s">
        <v>37</v>
      </c>
      <c r="B15" s="42" t="s">
        <v>34</v>
      </c>
      <c r="C15" s="42" t="s">
        <v>35</v>
      </c>
      <c r="D15" s="42" t="s">
        <v>36</v>
      </c>
    </row>
    <row r="16" spans="1:7" x14ac:dyDescent="0.25">
      <c r="A16" s="56" t="s">
        <v>74</v>
      </c>
      <c r="B16" s="59">
        <f>Exploitatiebegroting!$B$13/12</f>
        <v>0</v>
      </c>
      <c r="C16" s="59">
        <f>Exploitatiebegroting!$B$13/12</f>
        <v>0</v>
      </c>
      <c r="D16" s="59">
        <f>Exploitatiebegroting!$B$13/12</f>
        <v>0</v>
      </c>
    </row>
    <row r="17" spans="1:4" x14ac:dyDescent="0.25">
      <c r="A17" s="57" t="s">
        <v>58</v>
      </c>
      <c r="B17" s="60">
        <f>Exploitatiebegroting!$B$14/12</f>
        <v>0</v>
      </c>
      <c r="C17" s="60">
        <f>Exploitatiebegroting!$B$14/12</f>
        <v>0</v>
      </c>
      <c r="D17" s="60">
        <f>Exploitatiebegroting!$B$14/12</f>
        <v>0</v>
      </c>
    </row>
    <row r="18" spans="1:4" x14ac:dyDescent="0.25">
      <c r="A18" s="57" t="s">
        <v>73</v>
      </c>
      <c r="B18" s="60">
        <f>Investeringsbegroting!$B$19/12</f>
        <v>0</v>
      </c>
      <c r="C18" s="60">
        <f>Investeringsbegroting!$B$19/12</f>
        <v>0</v>
      </c>
      <c r="D18" s="60">
        <f>Investeringsbegroting!$B$19/12</f>
        <v>0</v>
      </c>
    </row>
    <row r="19" spans="1:4" x14ac:dyDescent="0.25">
      <c r="A19" s="52" t="s">
        <v>38</v>
      </c>
      <c r="B19" s="46"/>
      <c r="C19" s="46"/>
      <c r="D19" s="46"/>
    </row>
    <row r="20" spans="1:4" x14ac:dyDescent="0.25">
      <c r="A20" s="45" t="s">
        <v>20</v>
      </c>
      <c r="B20" s="58">
        <f>Financieringsbegroting!$B$18/12</f>
        <v>0</v>
      </c>
      <c r="C20" s="58">
        <f>Financieringsbegroting!$B$18/12</f>
        <v>0</v>
      </c>
      <c r="D20" s="58">
        <f>Financieringsbegroting!$B$18/12</f>
        <v>0</v>
      </c>
    </row>
    <row r="21" spans="1:4" x14ac:dyDescent="0.25">
      <c r="A21" s="44" t="s">
        <v>39</v>
      </c>
      <c r="B21" s="47"/>
      <c r="C21" s="47"/>
      <c r="D21" s="47"/>
    </row>
    <row r="22" spans="1:4" x14ac:dyDescent="0.25">
      <c r="A22" s="48" t="s">
        <v>59</v>
      </c>
      <c r="B22" s="61">
        <f>Exploitatiebegroting!$B$17/12</f>
        <v>0</v>
      </c>
      <c r="C22" s="61">
        <f>Exploitatiebegroting!$B$17/12</f>
        <v>0</v>
      </c>
      <c r="D22" s="61">
        <f>Exploitatiebegroting!$B$17/12</f>
        <v>0</v>
      </c>
    </row>
    <row r="23" spans="1:4" x14ac:dyDescent="0.25">
      <c r="A23" s="48" t="s">
        <v>40</v>
      </c>
      <c r="B23" s="61">
        <f>(Financieringsbegroting!$B$13/30)+(Financieringsbegroting!$B$14/5)</f>
        <v>0</v>
      </c>
      <c r="C23" s="61">
        <f>(Financieringsbegroting!$B$13/30)+(Financieringsbegroting!$B$14/5)</f>
        <v>0</v>
      </c>
      <c r="D23" s="61">
        <f>(Financieringsbegroting!$B$13/30)+(Financieringsbegroting!$B$14/5)</f>
        <v>0</v>
      </c>
    </row>
    <row r="24" spans="1:4" x14ac:dyDescent="0.25">
      <c r="A24" s="35" t="s">
        <v>41</v>
      </c>
      <c r="B24" s="37">
        <f>SUM(B16:B23)</f>
        <v>0</v>
      </c>
      <c r="C24" s="37">
        <f>SUM(C16:C23)</f>
        <v>0</v>
      </c>
      <c r="D24" s="37">
        <f>SUM(D16:D23)</f>
        <v>0</v>
      </c>
    </row>
    <row r="26" spans="1:4" x14ac:dyDescent="0.25">
      <c r="A26" s="38"/>
      <c r="B26" s="42" t="s">
        <v>34</v>
      </c>
      <c r="C26" s="42" t="s">
        <v>35</v>
      </c>
      <c r="D26" s="42" t="s">
        <v>36</v>
      </c>
    </row>
    <row r="27" spans="1:4" x14ac:dyDescent="0.25">
      <c r="A27" s="32" t="s">
        <v>42</v>
      </c>
      <c r="B27" s="49">
        <f>B12</f>
        <v>0</v>
      </c>
      <c r="C27" s="49">
        <f>C12</f>
        <v>0</v>
      </c>
      <c r="D27" s="49">
        <f>D12</f>
        <v>0</v>
      </c>
    </row>
    <row r="28" spans="1:4" x14ac:dyDescent="0.25">
      <c r="A28" s="32" t="s">
        <v>43</v>
      </c>
      <c r="B28" s="49">
        <f>B24</f>
        <v>0</v>
      </c>
      <c r="C28" s="49">
        <f t="shared" ref="C28:D28" si="0">C24</f>
        <v>0</v>
      </c>
      <c r="D28" s="49">
        <f t="shared" si="0"/>
        <v>0</v>
      </c>
    </row>
    <row r="29" spans="1:4" x14ac:dyDescent="0.25">
      <c r="A29" s="31"/>
      <c r="B29" s="50"/>
      <c r="C29" s="50"/>
      <c r="D29" s="50"/>
    </row>
    <row r="30" spans="1:4" x14ac:dyDescent="0.25">
      <c r="A30" s="51" t="s">
        <v>44</v>
      </c>
      <c r="B30" s="43">
        <f>B27-B28</f>
        <v>0</v>
      </c>
      <c r="C30" s="43">
        <f t="shared" ref="C30:D30" si="1">C27-C28</f>
        <v>0</v>
      </c>
      <c r="D30" s="43">
        <f t="shared" si="1"/>
        <v>0</v>
      </c>
    </row>
    <row r="31" spans="1:4" x14ac:dyDescent="0.25">
      <c r="A31" s="28"/>
      <c r="B31" s="42" t="s">
        <v>34</v>
      </c>
      <c r="C31" s="42" t="s">
        <v>35</v>
      </c>
      <c r="D31" s="42" t="s">
        <v>36</v>
      </c>
    </row>
    <row r="32" spans="1:4" x14ac:dyDescent="0.25">
      <c r="A32" s="33" t="s">
        <v>45</v>
      </c>
      <c r="B32" s="49">
        <v>0</v>
      </c>
      <c r="C32" s="49">
        <f>B34</f>
        <v>0</v>
      </c>
      <c r="D32" s="49">
        <f t="shared" ref="D32" si="2">C34</f>
        <v>0</v>
      </c>
    </row>
    <row r="33" spans="1:4" x14ac:dyDescent="0.25">
      <c r="A33" s="33"/>
      <c r="B33" s="49"/>
      <c r="C33" s="49"/>
      <c r="D33" s="49"/>
    </row>
    <row r="34" spans="1:4" x14ac:dyDescent="0.25">
      <c r="A34" s="33" t="s">
        <v>46</v>
      </c>
      <c r="B34" s="49">
        <f>B32+B30</f>
        <v>0</v>
      </c>
      <c r="C34" s="49">
        <f t="shared" ref="C34:D34" si="3">C32+C30</f>
        <v>0</v>
      </c>
      <c r="D34" s="49">
        <f t="shared" si="3"/>
        <v>0</v>
      </c>
    </row>
  </sheetData>
  <mergeCells count="1">
    <mergeCell ref="A1:B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Investeringsbegroting</vt:lpstr>
      <vt:lpstr>Financieringsbegroting</vt:lpstr>
      <vt:lpstr>Exploitatiebegroting</vt:lpstr>
      <vt:lpstr>Liquiditeitsbegroting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van Sloun</dc:creator>
  <cp:lastModifiedBy>Melanie van Sloun</cp:lastModifiedBy>
  <dcterms:created xsi:type="dcterms:W3CDTF">2017-08-27T14:11:45Z</dcterms:created>
  <dcterms:modified xsi:type="dcterms:W3CDTF">2018-10-21T18:29:41Z</dcterms:modified>
</cp:coreProperties>
</file>